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4000" windowHeight="10160"/>
  </bookViews>
  <sheets>
    <sheet name="Planilha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2" i="1" l="1"/>
  <c r="C48" i="1" l="1"/>
  <c r="C49" i="1"/>
  <c r="D58" i="1"/>
  <c r="C75" i="1" l="1"/>
  <c r="D72" i="1" s="1"/>
  <c r="C61" i="1"/>
  <c r="C51" i="1"/>
  <c r="D48" i="1" s="1"/>
  <c r="C43" i="1"/>
  <c r="D39" i="1" l="1"/>
</calcChain>
</file>

<file path=xl/sharedStrings.xml><?xml version="1.0" encoding="utf-8"?>
<sst xmlns="http://schemas.openxmlformats.org/spreadsheetml/2006/main" count="74" uniqueCount="52">
  <si>
    <t>Operador</t>
  </si>
  <si>
    <t>Cantidad de líneas</t>
  </si>
  <si>
    <t>Cuantas paradas/estaciones son cerradas?</t>
  </si>
  <si>
    <t>Cantidad de paradas/ estaciones</t>
  </si>
  <si>
    <t>Headway (picos)</t>
  </si>
  <si>
    <t>Flota</t>
  </si>
  <si>
    <t>Flota Pico</t>
  </si>
  <si>
    <t>km promedia mensual</t>
  </si>
  <si>
    <t>OPERACIÓN</t>
  </si>
  <si>
    <t>Cantidad de Pilotos</t>
  </si>
  <si>
    <t>Cantidad de Inspectores anti fraude</t>
  </si>
  <si>
    <t>¿Tienen Agentes de Andén?</t>
  </si>
  <si>
    <t>INGENIERÍA Y MANTENIMIENTO</t>
  </si>
  <si>
    <t>¿Tienen centralizado de ingeniería?</t>
  </si>
  <si>
    <t>¿Equipos de mantenimiento en el turno de noche( 22h - 06h)?</t>
  </si>
  <si>
    <t>¿Equipos de mantenimiento en los fines de semana?</t>
  </si>
  <si>
    <t xml:space="preserve">Equipos de mantenimiento para emergencia (24h 7d)? </t>
  </si>
  <si>
    <t>Si la respuesta fue afirmativa, cual es la cantidad?</t>
  </si>
  <si>
    <t>¿Si la respuesta fue afirmativa, cuantos ingenieros tienen?</t>
  </si>
  <si>
    <t>¿Cuantas personas tienen para Jardinería?</t>
  </si>
  <si>
    <t>MATERIAL MÓVIL</t>
  </si>
  <si>
    <t>Cantidad de tecnicos</t>
  </si>
  <si>
    <t>Cantidad de Jefes de Equipo</t>
  </si>
  <si>
    <t>Jornada de trabajo (mensual)</t>
  </si>
  <si>
    <t>Ventana de Trabajo</t>
  </si>
  <si>
    <t>VÍA PERMANENTE</t>
  </si>
  <si>
    <t>Cantidad de Cruces de caminos</t>
  </si>
  <si>
    <t>EDIFÍCIOS Y MÁQUINAS</t>
  </si>
  <si>
    <t>ENERGÍA</t>
  </si>
  <si>
    <t>km Vía doble</t>
  </si>
  <si>
    <t>Cantidad de Controladores
 de  Tráfico</t>
  </si>
  <si>
    <t>CUESTIONÁRIO DE BENCHMARKING</t>
  </si>
  <si>
    <t>¿Tienen tecnico de mantenimiento
 en PCC?</t>
  </si>
  <si>
    <t>¿Si la respuesta fue afirmativa, cual és la cantidad de Agentes de Andén</t>
  </si>
  <si>
    <t>índice</t>
  </si>
  <si>
    <t>Por favor, no escriba en las celdas azul</t>
  </si>
  <si>
    <t>km vía doble</t>
  </si>
  <si>
    <t>Cantidad de aparatos de cambio de vía</t>
  </si>
  <si>
    <t>Cantidad de Subestaciones de Energía</t>
  </si>
  <si>
    <t>¿Cuantas personas tienen para limpieza de  Tranvías, Paradas y Talleres?</t>
  </si>
  <si>
    <t>SEÑALIZACIÓN/SISTEMAS</t>
  </si>
  <si>
    <t>SI</t>
  </si>
  <si>
    <t>NO</t>
  </si>
  <si>
    <t>PERSONAL DE GUARDIA NO PRESENCIAL</t>
  </si>
  <si>
    <t>18 Total</t>
  </si>
  <si>
    <t>3+6</t>
  </si>
  <si>
    <t>2 INGENIEROS Y UN TECNICO+6 INGENIEROS DE IF</t>
  </si>
  <si>
    <t>6 OPERARIOS SISTEMAS+7 IF</t>
  </si>
  <si>
    <t>1 JEFE DE EQUIPO SISTEMAS+ 1 IF</t>
  </si>
  <si>
    <t>Coincide con el personal antifraude</t>
  </si>
  <si>
    <t>6 minutos</t>
  </si>
  <si>
    <t>Metro Ligero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</si>
</sst>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3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0" fillId="2" borderId="7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3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0" fillId="3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showGridLines="0" tabSelected="1" zoomScaleNormal="100" workbookViewId="0">
      <selection activeCell="F42" sqref="F42"/>
    </sheetView>
  </sheetViews>
  <sheetFormatPr baseColWidth="10" defaultColWidth="9.1796875" defaultRowHeight="14.5" x14ac:dyDescent="0.35"/>
  <cols>
    <col min="1" max="1" width="20.453125" style="1" customWidth="1"/>
    <col min="2" max="2" width="19.1796875" style="1" customWidth="1"/>
    <col min="3" max="3" width="17" style="1" customWidth="1"/>
    <col min="4" max="4" width="9.1796875" style="1"/>
    <col min="5" max="5" width="1.7265625" style="1" customWidth="1"/>
    <col min="6" max="6" width="39" style="2" customWidth="1"/>
    <col min="7" max="16384" width="9.1796875" style="1"/>
  </cols>
  <sheetData>
    <row r="1" spans="1:9" ht="28.5" customHeight="1" thickBot="1" x14ac:dyDescent="0.4">
      <c r="A1" s="30" t="s">
        <v>31</v>
      </c>
      <c r="B1" s="31"/>
      <c r="C1" s="31"/>
      <c r="D1" s="31"/>
      <c r="E1" s="31"/>
      <c r="F1" s="31"/>
      <c r="G1" s="31"/>
      <c r="H1" s="31"/>
      <c r="I1" s="32"/>
    </row>
    <row r="3" spans="1:9" ht="23.15" customHeight="1" x14ac:dyDescent="0.25">
      <c r="A3" s="3" t="s">
        <v>0</v>
      </c>
      <c r="B3" s="29" t="s">
        <v>51</v>
      </c>
      <c r="C3" s="25"/>
      <c r="D3" s="25"/>
      <c r="E3" s="25"/>
      <c r="F3" s="25"/>
      <c r="G3" s="25"/>
      <c r="H3" s="25"/>
      <c r="I3" s="25"/>
    </row>
    <row r="4" spans="1:9" ht="3" customHeight="1" x14ac:dyDescent="0.25">
      <c r="A4" s="10"/>
      <c r="B4" s="5"/>
      <c r="C4" s="5"/>
      <c r="D4" s="5"/>
      <c r="E4" s="5"/>
      <c r="F4" s="4"/>
      <c r="G4" s="5"/>
      <c r="H4" s="5"/>
      <c r="I4" s="5"/>
    </row>
    <row r="5" spans="1:9" s="14" customFormat="1" ht="3" customHeight="1" thickBot="1" x14ac:dyDescent="0.3">
      <c r="F5" s="20"/>
    </row>
    <row r="6" spans="1:9" ht="23.15" customHeight="1" thickBot="1" x14ac:dyDescent="0.4">
      <c r="A6" s="30" t="s">
        <v>8</v>
      </c>
      <c r="B6" s="31"/>
      <c r="C6" s="31"/>
      <c r="D6" s="31"/>
      <c r="E6" s="31"/>
      <c r="F6" s="31"/>
      <c r="G6" s="31"/>
      <c r="H6" s="31"/>
      <c r="I6" s="32"/>
    </row>
    <row r="7" spans="1:9" ht="23.15" customHeight="1" x14ac:dyDescent="0.35">
      <c r="A7" s="3" t="s">
        <v>29</v>
      </c>
      <c r="B7" s="29">
        <v>21</v>
      </c>
      <c r="C7" s="25"/>
      <c r="D7" s="25"/>
      <c r="E7" s="6"/>
      <c r="F7" s="9" t="s">
        <v>7</v>
      </c>
      <c r="G7" s="36">
        <v>119833</v>
      </c>
      <c r="H7" s="36"/>
      <c r="I7" s="36"/>
    </row>
    <row r="8" spans="1:9" ht="3" customHeight="1" x14ac:dyDescent="0.25">
      <c r="A8" s="10"/>
      <c r="B8" s="5"/>
      <c r="C8" s="5"/>
      <c r="D8" s="5"/>
      <c r="F8" s="11"/>
      <c r="G8" s="5"/>
      <c r="H8" s="5"/>
      <c r="I8" s="5"/>
    </row>
    <row r="9" spans="1:9" ht="23.15" customHeight="1" x14ac:dyDescent="0.35">
      <c r="A9" s="3" t="s">
        <v>1</v>
      </c>
      <c r="B9" s="29">
        <v>2</v>
      </c>
      <c r="C9" s="25"/>
      <c r="D9" s="25"/>
      <c r="E9" s="6"/>
      <c r="F9" s="9" t="s">
        <v>4</v>
      </c>
      <c r="G9" s="29" t="s">
        <v>50</v>
      </c>
      <c r="H9" s="25"/>
      <c r="I9" s="25"/>
    </row>
    <row r="10" spans="1:9" ht="3" customHeight="1" x14ac:dyDescent="0.25">
      <c r="B10" s="5"/>
      <c r="C10" s="5"/>
      <c r="D10" s="5"/>
      <c r="G10" s="5"/>
      <c r="H10" s="5"/>
      <c r="I10" s="5"/>
    </row>
    <row r="11" spans="1:9" ht="23.15" customHeight="1" x14ac:dyDescent="0.25">
      <c r="A11" s="8" t="s">
        <v>3</v>
      </c>
      <c r="B11" s="3"/>
      <c r="C11" s="29">
        <v>28</v>
      </c>
      <c r="D11" s="25"/>
      <c r="E11" s="6"/>
      <c r="F11" s="9" t="s">
        <v>2</v>
      </c>
      <c r="G11" s="29">
        <v>2</v>
      </c>
      <c r="H11" s="25"/>
      <c r="I11" s="25"/>
    </row>
    <row r="12" spans="1:9" ht="3" customHeight="1" x14ac:dyDescent="0.25">
      <c r="C12" s="5"/>
      <c r="D12" s="5"/>
      <c r="G12" s="5"/>
      <c r="H12" s="5"/>
      <c r="I12" s="5"/>
    </row>
    <row r="13" spans="1:9" ht="23.15" customHeight="1" x14ac:dyDescent="0.25">
      <c r="A13" s="3" t="s">
        <v>5</v>
      </c>
      <c r="B13" s="25">
        <v>27</v>
      </c>
      <c r="C13" s="25"/>
      <c r="D13" s="25"/>
      <c r="E13" s="6"/>
      <c r="F13" s="9" t="s">
        <v>6</v>
      </c>
      <c r="G13" s="29">
        <v>21</v>
      </c>
      <c r="H13" s="25"/>
      <c r="I13" s="25"/>
    </row>
    <row r="14" spans="1:9" ht="3" customHeight="1" x14ac:dyDescent="0.25">
      <c r="B14" s="5"/>
      <c r="C14" s="5"/>
      <c r="D14" s="5"/>
      <c r="G14" s="5"/>
      <c r="H14" s="5"/>
      <c r="I14" s="5"/>
    </row>
    <row r="15" spans="1:9" ht="31.5" customHeight="1" x14ac:dyDescent="0.35">
      <c r="A15" s="35" t="s">
        <v>30</v>
      </c>
      <c r="B15" s="37"/>
      <c r="C15" s="25">
        <v>14</v>
      </c>
      <c r="D15" s="25"/>
      <c r="E15" s="6"/>
      <c r="F15" s="9" t="s">
        <v>9</v>
      </c>
      <c r="G15" s="29">
        <v>69</v>
      </c>
      <c r="H15" s="25"/>
      <c r="I15" s="25"/>
    </row>
    <row r="16" spans="1:9" ht="3" customHeight="1" x14ac:dyDescent="0.25">
      <c r="C16" s="5"/>
      <c r="D16" s="5"/>
      <c r="G16" s="5"/>
      <c r="H16" s="5"/>
      <c r="I16" s="5"/>
    </row>
    <row r="17" spans="1:10" ht="30.75" customHeight="1" x14ac:dyDescent="0.25">
      <c r="A17" s="35" t="s">
        <v>10</v>
      </c>
      <c r="B17" s="37"/>
      <c r="C17" s="25">
        <v>20</v>
      </c>
      <c r="D17" s="25"/>
      <c r="E17" s="6"/>
    </row>
    <row r="18" spans="1:10" ht="3" customHeight="1" x14ac:dyDescent="0.25">
      <c r="C18" s="5"/>
      <c r="D18" s="5"/>
    </row>
    <row r="19" spans="1:10" ht="30.75" customHeight="1" x14ac:dyDescent="0.35">
      <c r="A19" s="33" t="s">
        <v>11</v>
      </c>
      <c r="B19" s="34"/>
      <c r="C19" s="26" t="s">
        <v>49</v>
      </c>
      <c r="D19" s="26"/>
      <c r="E19" s="7"/>
      <c r="F19" s="9" t="s">
        <v>33</v>
      </c>
      <c r="G19" s="29">
        <v>20</v>
      </c>
      <c r="H19" s="25"/>
      <c r="I19" s="25"/>
    </row>
    <row r="20" spans="1:10" ht="3" customHeight="1" x14ac:dyDescent="0.25">
      <c r="C20" s="5"/>
      <c r="D20" s="5"/>
      <c r="G20" s="5"/>
      <c r="H20" s="5"/>
      <c r="I20" s="5"/>
    </row>
    <row r="21" spans="1:10" ht="3" customHeight="1" thickBot="1" x14ac:dyDescent="0.3">
      <c r="C21" s="14"/>
      <c r="D21" s="14"/>
    </row>
    <row r="22" spans="1:10" ht="23.15" customHeight="1" thickBot="1" x14ac:dyDescent="0.4">
      <c r="A22" s="30" t="s">
        <v>12</v>
      </c>
      <c r="B22" s="31"/>
      <c r="C22" s="31"/>
      <c r="D22" s="31"/>
      <c r="E22" s="31"/>
      <c r="F22" s="31"/>
      <c r="G22" s="31"/>
      <c r="H22" s="31"/>
      <c r="I22" s="32"/>
    </row>
    <row r="23" spans="1:10" ht="3" customHeight="1" x14ac:dyDescent="0.25"/>
    <row r="24" spans="1:10" ht="33" customHeight="1" x14ac:dyDescent="0.35">
      <c r="A24" s="35" t="s">
        <v>13</v>
      </c>
      <c r="B24" s="37"/>
      <c r="C24" s="24" t="s">
        <v>41</v>
      </c>
      <c r="D24" s="24"/>
      <c r="E24" s="6"/>
      <c r="F24" s="9" t="s">
        <v>18</v>
      </c>
      <c r="G24" s="27" t="s">
        <v>45</v>
      </c>
      <c r="H24" s="28"/>
      <c r="I24" s="28"/>
      <c r="J24" s="22" t="s">
        <v>46</v>
      </c>
    </row>
    <row r="25" spans="1:10" ht="3" customHeight="1" x14ac:dyDescent="0.35">
      <c r="C25" s="12"/>
      <c r="D25" s="12"/>
      <c r="G25" s="12"/>
      <c r="H25" s="12"/>
      <c r="I25" s="12"/>
    </row>
    <row r="26" spans="1:10" ht="37.5" customHeight="1" x14ac:dyDescent="0.35">
      <c r="A26" s="35" t="s">
        <v>14</v>
      </c>
      <c r="B26" s="37"/>
      <c r="C26" s="24" t="s">
        <v>41</v>
      </c>
      <c r="D26" s="28"/>
      <c r="E26" s="6"/>
      <c r="F26" s="9" t="s">
        <v>15</v>
      </c>
      <c r="G26" s="40" t="s">
        <v>41</v>
      </c>
      <c r="H26" s="28"/>
      <c r="I26" s="28"/>
    </row>
    <row r="27" spans="1:10" ht="3" customHeight="1" x14ac:dyDescent="0.35">
      <c r="A27" s="2"/>
      <c r="B27" s="2"/>
      <c r="C27" s="12"/>
      <c r="D27" s="12"/>
      <c r="G27" s="12"/>
      <c r="H27" s="12"/>
      <c r="I27" s="12"/>
    </row>
    <row r="28" spans="1:10" ht="30" customHeight="1" x14ac:dyDescent="0.35">
      <c r="A28" s="35" t="s">
        <v>16</v>
      </c>
      <c r="B28" s="37"/>
      <c r="C28" s="24" t="s">
        <v>41</v>
      </c>
      <c r="D28" s="28"/>
      <c r="E28" s="6"/>
      <c r="F28" s="21" t="s">
        <v>43</v>
      </c>
    </row>
    <row r="29" spans="1:10" ht="3" customHeight="1" x14ac:dyDescent="0.35">
      <c r="A29" s="2"/>
      <c r="B29" s="2"/>
      <c r="C29" s="12"/>
      <c r="D29" s="12"/>
    </row>
    <row r="30" spans="1:10" ht="35.25" customHeight="1" x14ac:dyDescent="0.35">
      <c r="A30" s="35" t="s">
        <v>32</v>
      </c>
      <c r="B30" s="34"/>
      <c r="C30" s="24" t="s">
        <v>42</v>
      </c>
      <c r="D30" s="28"/>
      <c r="F30" s="9" t="s">
        <v>17</v>
      </c>
      <c r="G30" s="27"/>
      <c r="H30" s="28"/>
      <c r="I30" s="28"/>
    </row>
    <row r="31" spans="1:10" ht="3" customHeight="1" x14ac:dyDescent="0.35">
      <c r="C31" s="12"/>
      <c r="D31" s="12"/>
      <c r="G31" s="12"/>
      <c r="H31" s="12"/>
      <c r="I31" s="12"/>
    </row>
    <row r="32" spans="1:10" ht="27.75" customHeight="1" x14ac:dyDescent="0.35">
      <c r="A32" s="35" t="s">
        <v>39</v>
      </c>
      <c r="B32" s="35"/>
      <c r="C32" s="2" t="s">
        <v>44</v>
      </c>
    </row>
    <row r="33" spans="1:6" ht="3" customHeight="1" x14ac:dyDescent="0.35">
      <c r="C33" s="12"/>
      <c r="D33" s="19"/>
      <c r="E33" s="19"/>
    </row>
    <row r="34" spans="1:6" ht="27" customHeight="1" x14ac:dyDescent="0.35">
      <c r="A34" s="35" t="s">
        <v>19</v>
      </c>
      <c r="B34" s="37"/>
      <c r="C34" s="1">
        <v>0</v>
      </c>
    </row>
    <row r="35" spans="1:6" ht="3" customHeight="1" x14ac:dyDescent="0.35">
      <c r="C35" s="12"/>
    </row>
    <row r="36" spans="1:6" ht="12" customHeight="1" x14ac:dyDescent="0.35"/>
    <row r="37" spans="1:6" ht="23.15" customHeight="1" x14ac:dyDescent="0.35">
      <c r="A37" s="13" t="s">
        <v>20</v>
      </c>
      <c r="D37" s="28" t="s">
        <v>34</v>
      </c>
      <c r="E37" s="28"/>
    </row>
    <row r="38" spans="1:6" ht="3" customHeight="1" x14ac:dyDescent="0.35"/>
    <row r="39" spans="1:6" ht="23.15" customHeight="1" x14ac:dyDescent="0.35">
      <c r="A39" s="38" t="s">
        <v>21</v>
      </c>
      <c r="B39" s="39"/>
      <c r="C39" s="15">
        <v>17</v>
      </c>
      <c r="D39" s="41">
        <f>(C39*C41)/(C42*C43)*10^3</f>
        <v>0.84067611376449503</v>
      </c>
      <c r="E39" s="41"/>
      <c r="F39" s="1"/>
    </row>
    <row r="40" spans="1:6" ht="23.15" customHeight="1" x14ac:dyDescent="0.35">
      <c r="A40" s="38" t="s">
        <v>22</v>
      </c>
      <c r="B40" s="39"/>
      <c r="C40" s="15">
        <v>4</v>
      </c>
      <c r="D40" s="41"/>
      <c r="E40" s="41"/>
      <c r="F40" s="1"/>
    </row>
    <row r="41" spans="1:6" ht="23.15" customHeight="1" x14ac:dyDescent="0.35">
      <c r="A41" s="38" t="s">
        <v>23</v>
      </c>
      <c r="B41" s="39"/>
      <c r="C41" s="15">
        <v>160</v>
      </c>
      <c r="D41" s="41"/>
      <c r="E41" s="41"/>
      <c r="F41" s="1"/>
    </row>
    <row r="42" spans="1:6" ht="23.15" customHeight="1" x14ac:dyDescent="0.35">
      <c r="A42" s="38" t="s">
        <v>5</v>
      </c>
      <c r="B42" s="39"/>
      <c r="C42" s="16">
        <f>B13</f>
        <v>27</v>
      </c>
      <c r="D42" s="41"/>
      <c r="E42" s="41"/>
      <c r="F42" s="1"/>
    </row>
    <row r="43" spans="1:6" ht="23.15" customHeight="1" x14ac:dyDescent="0.35">
      <c r="A43" s="38" t="s">
        <v>7</v>
      </c>
      <c r="B43" s="39"/>
      <c r="C43" s="23">
        <f>G7</f>
        <v>119833</v>
      </c>
      <c r="D43" s="41"/>
      <c r="E43" s="41"/>
      <c r="F43" s="1"/>
    </row>
    <row r="44" spans="1:6" ht="23.15" customHeight="1" x14ac:dyDescent="0.35">
      <c r="A44" s="17" t="s">
        <v>35</v>
      </c>
      <c r="B44" s="6"/>
      <c r="C44" s="6"/>
      <c r="D44" s="2"/>
      <c r="F44" s="1"/>
    </row>
    <row r="45" spans="1:6" ht="3" customHeight="1" x14ac:dyDescent="0.35"/>
    <row r="46" spans="1:6" ht="23.15" customHeight="1" x14ac:dyDescent="0.35">
      <c r="A46" s="13" t="s">
        <v>40</v>
      </c>
      <c r="D46" s="28" t="s">
        <v>34</v>
      </c>
      <c r="E46" s="28"/>
    </row>
    <row r="47" spans="1:6" ht="3" customHeight="1" x14ac:dyDescent="0.35"/>
    <row r="48" spans="1:6" ht="23.15" customHeight="1" x14ac:dyDescent="0.35">
      <c r="A48" s="38" t="s">
        <v>21</v>
      </c>
      <c r="B48" s="39"/>
      <c r="C48" s="15">
        <f>6+6</f>
        <v>12</v>
      </c>
      <c r="D48" s="41">
        <f>(C48*C52)/(C50*C51)*10</f>
        <v>1.7142857142857144</v>
      </c>
      <c r="E48" s="41"/>
      <c r="F48" s="22" t="s">
        <v>47</v>
      </c>
    </row>
    <row r="49" spans="1:7" ht="23.15" customHeight="1" x14ac:dyDescent="0.35">
      <c r="A49" s="38" t="s">
        <v>22</v>
      </c>
      <c r="B49" s="39"/>
      <c r="C49" s="15">
        <f>1+1</f>
        <v>2</v>
      </c>
      <c r="D49" s="41"/>
      <c r="E49" s="41"/>
      <c r="F49" s="22" t="s">
        <v>48</v>
      </c>
    </row>
    <row r="50" spans="1:7" ht="23.15" customHeight="1" x14ac:dyDescent="0.35">
      <c r="A50" s="38" t="s">
        <v>26</v>
      </c>
      <c r="B50" s="39"/>
      <c r="C50" s="18">
        <v>60</v>
      </c>
      <c r="D50" s="41"/>
      <c r="E50" s="41"/>
      <c r="F50" s="1"/>
    </row>
    <row r="51" spans="1:7" ht="23.15" customHeight="1" x14ac:dyDescent="0.35">
      <c r="A51" s="38" t="s">
        <v>3</v>
      </c>
      <c r="B51" s="39"/>
      <c r="C51" s="16">
        <f>C11</f>
        <v>28</v>
      </c>
      <c r="D51" s="41"/>
      <c r="E51" s="41"/>
      <c r="F51" s="1"/>
    </row>
    <row r="52" spans="1:7" ht="23.15" customHeight="1" x14ac:dyDescent="0.35">
      <c r="A52" s="38" t="s">
        <v>24</v>
      </c>
      <c r="B52" s="39"/>
      <c r="C52" s="18">
        <v>24</v>
      </c>
      <c r="D52" s="41"/>
      <c r="E52" s="41"/>
      <c r="F52" s="1"/>
    </row>
    <row r="53" spans="1:7" ht="23.15" customHeight="1" x14ac:dyDescent="0.35">
      <c r="A53" s="17" t="s">
        <v>35</v>
      </c>
      <c r="F53" s="11"/>
      <c r="G53" s="10"/>
    </row>
    <row r="54" spans="1:7" ht="3" customHeight="1" x14ac:dyDescent="0.35"/>
    <row r="55" spans="1:7" ht="23.15" customHeight="1" x14ac:dyDescent="0.35">
      <c r="A55" s="13" t="s">
        <v>25</v>
      </c>
      <c r="D55" s="28" t="s">
        <v>34</v>
      </c>
      <c r="E55" s="28"/>
    </row>
    <row r="56" spans="1:7" ht="3" customHeight="1" x14ac:dyDescent="0.35"/>
    <row r="57" spans="1:7" ht="3" customHeight="1" x14ac:dyDescent="0.35"/>
    <row r="58" spans="1:7" ht="23.15" customHeight="1" x14ac:dyDescent="0.35">
      <c r="A58" s="38" t="s">
        <v>21</v>
      </c>
      <c r="B58" s="39"/>
      <c r="C58" s="15">
        <v>8</v>
      </c>
      <c r="D58" s="41">
        <f>(C58*C62)/(C60*C61)*10</f>
        <v>1.1015490533562824</v>
      </c>
      <c r="E58" s="41"/>
    </row>
    <row r="59" spans="1:7" ht="23.15" customHeight="1" x14ac:dyDescent="0.35">
      <c r="A59" s="38" t="s">
        <v>22</v>
      </c>
      <c r="B59" s="39"/>
      <c r="C59" s="15">
        <v>1</v>
      </c>
      <c r="D59" s="41"/>
      <c r="E59" s="41"/>
    </row>
    <row r="60" spans="1:7" ht="33.75" customHeight="1" x14ac:dyDescent="0.35">
      <c r="A60" s="42" t="s">
        <v>37</v>
      </c>
      <c r="B60" s="43"/>
      <c r="C60" s="18">
        <v>83</v>
      </c>
      <c r="D60" s="41"/>
      <c r="E60" s="41"/>
    </row>
    <row r="61" spans="1:7" ht="23.15" customHeight="1" x14ac:dyDescent="0.35">
      <c r="A61" s="38" t="s">
        <v>36</v>
      </c>
      <c r="B61" s="39"/>
      <c r="C61" s="16">
        <f>B7</f>
        <v>21</v>
      </c>
      <c r="D61" s="41"/>
      <c r="E61" s="41"/>
    </row>
    <row r="62" spans="1:7" ht="23.15" customHeight="1" x14ac:dyDescent="0.35">
      <c r="A62" s="38" t="s">
        <v>24</v>
      </c>
      <c r="B62" s="39"/>
      <c r="C62" s="18">
        <v>24</v>
      </c>
      <c r="D62" s="41"/>
      <c r="E62" s="41"/>
    </row>
    <row r="63" spans="1:7" ht="23.15" customHeight="1" x14ac:dyDescent="0.35">
      <c r="A63" s="17" t="s">
        <v>35</v>
      </c>
    </row>
    <row r="64" spans="1:7" ht="23.15" customHeight="1" x14ac:dyDescent="0.35">
      <c r="A64" s="13" t="s">
        <v>27</v>
      </c>
    </row>
    <row r="65" spans="1:5" ht="3" customHeight="1" x14ac:dyDescent="0.35"/>
    <row r="66" spans="1:5" ht="3" customHeight="1" x14ac:dyDescent="0.35"/>
    <row r="67" spans="1:5" ht="23.15" customHeight="1" x14ac:dyDescent="0.35">
      <c r="A67" s="38" t="s">
        <v>21</v>
      </c>
      <c r="B67" s="39"/>
      <c r="C67" s="15">
        <v>5</v>
      </c>
    </row>
    <row r="68" spans="1:5" ht="23.15" customHeight="1" x14ac:dyDescent="0.35">
      <c r="A68" s="38" t="s">
        <v>22</v>
      </c>
      <c r="B68" s="39"/>
      <c r="C68" s="15">
        <v>1</v>
      </c>
    </row>
    <row r="69" spans="1:5" ht="3" customHeight="1" x14ac:dyDescent="0.35"/>
    <row r="70" spans="1:5" ht="23.15" customHeight="1" x14ac:dyDescent="0.35">
      <c r="A70" s="13" t="s">
        <v>28</v>
      </c>
    </row>
    <row r="71" spans="1:5" ht="3" customHeight="1" x14ac:dyDescent="0.35"/>
    <row r="72" spans="1:5" x14ac:dyDescent="0.35">
      <c r="A72" s="38" t="s">
        <v>21</v>
      </c>
      <c r="B72" s="39"/>
      <c r="C72" s="15">
        <v>8</v>
      </c>
      <c r="D72" s="41">
        <f>(C72*C76)/(C74*C75)*10</f>
        <v>7.6190476190476186</v>
      </c>
      <c r="E72" s="41"/>
    </row>
    <row r="73" spans="1:5" x14ac:dyDescent="0.35">
      <c r="A73" s="38" t="s">
        <v>22</v>
      </c>
      <c r="B73" s="39"/>
      <c r="C73" s="15">
        <v>2</v>
      </c>
      <c r="D73" s="41"/>
      <c r="E73" s="41"/>
    </row>
    <row r="74" spans="1:5" ht="36.75" customHeight="1" x14ac:dyDescent="0.35">
      <c r="A74" s="42" t="s">
        <v>38</v>
      </c>
      <c r="B74" s="43"/>
      <c r="C74" s="18">
        <v>12</v>
      </c>
      <c r="D74" s="41"/>
      <c r="E74" s="41"/>
    </row>
    <row r="75" spans="1:5" x14ac:dyDescent="0.35">
      <c r="A75" s="38" t="s">
        <v>36</v>
      </c>
      <c r="B75" s="39"/>
      <c r="C75" s="16">
        <f>B7</f>
        <v>21</v>
      </c>
      <c r="D75" s="41"/>
      <c r="E75" s="41"/>
    </row>
    <row r="76" spans="1:5" x14ac:dyDescent="0.35">
      <c r="A76" s="38" t="s">
        <v>24</v>
      </c>
      <c r="B76" s="39"/>
      <c r="C76" s="18">
        <v>24</v>
      </c>
      <c r="D76" s="41"/>
      <c r="E76" s="41"/>
    </row>
    <row r="77" spans="1:5" x14ac:dyDescent="0.35">
      <c r="A77" s="17" t="s">
        <v>35</v>
      </c>
    </row>
  </sheetData>
  <mergeCells count="62">
    <mergeCell ref="D55:E55"/>
    <mergeCell ref="A67:B67"/>
    <mergeCell ref="A68:B68"/>
    <mergeCell ref="A72:B72"/>
    <mergeCell ref="D72:E76"/>
    <mergeCell ref="A73:B73"/>
    <mergeCell ref="A74:B74"/>
    <mergeCell ref="A75:B75"/>
    <mergeCell ref="A76:B76"/>
    <mergeCell ref="A58:B58"/>
    <mergeCell ref="D58:E62"/>
    <mergeCell ref="A59:B59"/>
    <mergeCell ref="A60:B60"/>
    <mergeCell ref="A61:B61"/>
    <mergeCell ref="A62:B62"/>
    <mergeCell ref="A42:B42"/>
    <mergeCell ref="A43:B43"/>
    <mergeCell ref="D37:E37"/>
    <mergeCell ref="D39:E43"/>
    <mergeCell ref="A48:B48"/>
    <mergeCell ref="D48:E52"/>
    <mergeCell ref="A49:B49"/>
    <mergeCell ref="A50:B50"/>
    <mergeCell ref="A52:B52"/>
    <mergeCell ref="A51:B51"/>
    <mergeCell ref="D46:E46"/>
    <mergeCell ref="A34:B34"/>
    <mergeCell ref="A40:B40"/>
    <mergeCell ref="A41:B41"/>
    <mergeCell ref="A39:B39"/>
    <mergeCell ref="G26:I26"/>
    <mergeCell ref="G30:I30"/>
    <mergeCell ref="A32:B32"/>
    <mergeCell ref="A28:B28"/>
    <mergeCell ref="C28:D28"/>
    <mergeCell ref="C30:D30"/>
    <mergeCell ref="A1:I1"/>
    <mergeCell ref="A19:B19"/>
    <mergeCell ref="A30:B30"/>
    <mergeCell ref="G7:I7"/>
    <mergeCell ref="G9:I9"/>
    <mergeCell ref="G11:I11"/>
    <mergeCell ref="G13:I13"/>
    <mergeCell ref="G15:I15"/>
    <mergeCell ref="G19:I19"/>
    <mergeCell ref="A15:B15"/>
    <mergeCell ref="C15:D15"/>
    <mergeCell ref="A17:B17"/>
    <mergeCell ref="A22:I22"/>
    <mergeCell ref="A24:B24"/>
    <mergeCell ref="A26:B26"/>
    <mergeCell ref="C26:D26"/>
    <mergeCell ref="C24:D24"/>
    <mergeCell ref="C17:D17"/>
    <mergeCell ref="C19:D19"/>
    <mergeCell ref="G24:I24"/>
    <mergeCell ref="B3:I3"/>
    <mergeCell ref="A6:I6"/>
    <mergeCell ref="B13:D13"/>
    <mergeCell ref="C11:D11"/>
    <mergeCell ref="B9:D9"/>
    <mergeCell ref="B7:D7"/>
  </mergeCells>
  <pageMargins left="0.511811024" right="0.511811024" top="0.78740157499999996" bottom="0.78740157499999996" header="0.31496062000000002" footer="0.31496062000000002"/>
  <pageSetup paperSize="9" scale="73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Cortes</dc:creator>
  <cp:lastModifiedBy>Fernanda Carrillo</cp:lastModifiedBy>
  <cp:lastPrinted>2018-10-30T20:29:08Z</cp:lastPrinted>
  <dcterms:created xsi:type="dcterms:W3CDTF">2018-10-30T18:32:41Z</dcterms:created>
  <dcterms:modified xsi:type="dcterms:W3CDTF">2018-11-21T12:52:46Z</dcterms:modified>
</cp:coreProperties>
</file>