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4000" windowHeight="10160"/>
  </bookViews>
  <sheets>
    <sheet name="Planilh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5" i="1" l="1"/>
  <c r="D72" i="1" s="1"/>
  <c r="C61" i="1"/>
  <c r="D58" i="1" s="1"/>
  <c r="C51" i="1"/>
  <c r="D48" i="1" s="1"/>
  <c r="C43" i="1"/>
  <c r="C42" i="1"/>
  <c r="D39" i="1" l="1"/>
</calcChain>
</file>

<file path=xl/sharedStrings.xml><?xml version="1.0" encoding="utf-8"?>
<sst xmlns="http://schemas.openxmlformats.org/spreadsheetml/2006/main" count="70" uniqueCount="50">
  <si>
    <t>Operador</t>
  </si>
  <si>
    <t>Cantidad de líneas</t>
  </si>
  <si>
    <t>Cuantas paradas/estaciones son cerradas?</t>
  </si>
  <si>
    <t>Cantidad de paradas/ estaciones</t>
  </si>
  <si>
    <t>Headway (picos)</t>
  </si>
  <si>
    <t>Flota</t>
  </si>
  <si>
    <t>Flota Pico</t>
  </si>
  <si>
    <t>km promedia mensual</t>
  </si>
  <si>
    <t>OPERACIÓN</t>
  </si>
  <si>
    <t>Cantidad de Pilotos</t>
  </si>
  <si>
    <t>Cantidad de Inspectores anti fraude</t>
  </si>
  <si>
    <t>¿Tienen Agentes de Andén?</t>
  </si>
  <si>
    <t>INGENIERÍA Y MANTENIMIENTO</t>
  </si>
  <si>
    <t>¿Tienen centralizado de ingeniería?</t>
  </si>
  <si>
    <t>¿Equipos de mantenimiento en el turno de noche( 22h - 06h)?</t>
  </si>
  <si>
    <t>¿Equipos de mantenimiento en los fines de semana?</t>
  </si>
  <si>
    <t xml:space="preserve">Equipos de mantenimiento para emergencia (24h 7d)? </t>
  </si>
  <si>
    <t>Si la respuesta fue afirmativa, cual es la cantidad?</t>
  </si>
  <si>
    <t>¿Si la respuesta fue afirmativa, cuantos ingenieros tienen?</t>
  </si>
  <si>
    <t>¿Cuantas personas tienen para Jardinería?</t>
  </si>
  <si>
    <t>MATERIAL MÓVIL</t>
  </si>
  <si>
    <t>Cantidad de tecnicos</t>
  </si>
  <si>
    <t>Cantidad de Jefes de Equipo</t>
  </si>
  <si>
    <t>Jornada de trabajo (mensual)</t>
  </si>
  <si>
    <t>Ventana de Trabajo</t>
  </si>
  <si>
    <t>VÍA PERMANENTE</t>
  </si>
  <si>
    <t>Cantidad de Cruces de caminos</t>
  </si>
  <si>
    <t>EDIFÍCIOS Y MÁQUINAS</t>
  </si>
  <si>
    <t>ENERGÍA</t>
  </si>
  <si>
    <t>km Vía doble</t>
  </si>
  <si>
    <t>Cantidad de Controladores
 de  Tráfico</t>
  </si>
  <si>
    <t>CUESTIONÁRIO DE BENCHMARKING</t>
  </si>
  <si>
    <t>¿Tienen tecnico de mantenimiento
 en PCC?</t>
  </si>
  <si>
    <t>¿Si la respuesta fue afirmativa, cual és la cantidad de Agentes de Andén</t>
  </si>
  <si>
    <t>índice</t>
  </si>
  <si>
    <t>Por favor, no escriba en las celdas azul</t>
  </si>
  <si>
    <t>km vía doble</t>
  </si>
  <si>
    <t>Cantidad de aparatos de cambio de vía</t>
  </si>
  <si>
    <t>Cantidad de Subestaciones de Energía</t>
  </si>
  <si>
    <t>¿Cuantas personas tienen para limpieza de  Tranvías, Paradas y Talleres?</t>
  </si>
  <si>
    <t>SEÑALIZACIÓN/SISTEMAS</t>
  </si>
  <si>
    <t>Metropolitano de Tenerife S.A.</t>
  </si>
  <si>
    <t>20 + 1 reserva</t>
  </si>
  <si>
    <t>NO</t>
  </si>
  <si>
    <t>SI</t>
  </si>
  <si>
    <t>0 (solamente guardia)</t>
  </si>
  <si>
    <t>2 (3 técnicos de energía y 2 técnicos de vía)</t>
  </si>
  <si>
    <t xml:space="preserve">Hemos supuesto que la ventana de trabajo son las horas que hay técnicos de Sistemas trabajando. Desde las 5:00 horas hasta las 22:00 horas. </t>
  </si>
  <si>
    <t>Hemos supuesto que la ventana de trabajo son las horas en las que hay técnicos de vía trabajando. Desde las 6:00 a las 14:00 si están en turno de día y de 21:00 a 5:00 si estan en turno de noche</t>
  </si>
  <si>
    <t>Hemos supuesto que la ventana de trabajo son las horas en los que hay técnicos de energía trabajando. Hay técnicos de energía 24 horas. El turno de noche es el que trabaja en la línea con trabajos de catenaria, cuando no hay tensión (de 01:00 a 5:00)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</si>
</sst>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1"/>
      <color rgb="FF002060"/>
      <name val="Calibri"/>
      <family val="2"/>
      <scheme val="minor"/>
    </font>
    <font>
      <i/>
      <sz val="9"/>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41">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2" borderId="0" xfId="0" applyFill="1" applyAlignment="1">
      <alignment vertical="center" wrapText="1"/>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 xfId="0" applyBorder="1" applyAlignment="1">
      <alignment vertical="center"/>
    </xf>
    <xf numFmtId="0" fontId="0" fillId="0" borderId="1" xfId="0" applyBorder="1" applyAlignment="1">
      <alignment vertical="center" wrapText="1"/>
    </xf>
    <xf numFmtId="0" fontId="0" fillId="0" borderId="0" xfId="0" applyFill="1" applyAlignment="1">
      <alignment vertical="center"/>
    </xf>
    <xf numFmtId="0" fontId="0" fillId="0" borderId="0" xfId="0" applyFill="1" applyAlignment="1">
      <alignment vertical="center" wrapText="1"/>
    </xf>
    <xf numFmtId="0" fontId="0" fillId="3" borderId="0" xfId="0" applyFill="1" applyAlignment="1">
      <alignment vertical="center"/>
    </xf>
    <xf numFmtId="0" fontId="1" fillId="0" borderId="0" xfId="0" applyFont="1" applyAlignment="1">
      <alignment vertical="center"/>
    </xf>
    <xf numFmtId="0" fontId="0" fillId="4" borderId="0" xfId="0" applyFill="1" applyAlignment="1">
      <alignment vertical="center"/>
    </xf>
    <xf numFmtId="0" fontId="0" fillId="0" borderId="7" xfId="0" applyBorder="1" applyAlignment="1">
      <alignment horizontal="center" vertical="center"/>
    </xf>
    <xf numFmtId="0" fontId="0" fillId="2" borderId="7" xfId="0" applyFill="1" applyBorder="1" applyAlignment="1">
      <alignment horizontal="center" vertical="center"/>
    </xf>
    <xf numFmtId="0" fontId="3" fillId="0" borderId="0" xfId="0" applyFont="1" applyAlignment="1">
      <alignment vertical="center"/>
    </xf>
    <xf numFmtId="0" fontId="0" fillId="0" borderId="7" xfId="0" applyFill="1" applyBorder="1" applyAlignment="1">
      <alignment horizontal="center" vertical="center"/>
    </xf>
    <xf numFmtId="0" fontId="0" fillId="0" borderId="0" xfId="0" applyAlignment="1">
      <alignment horizontal="center" vertical="center"/>
    </xf>
    <xf numFmtId="0" fontId="0" fillId="4" borderId="0" xfId="0" applyFill="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2" fontId="0" fillId="3" borderId="7" xfId="0" applyNumberFormat="1" applyFill="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3" fontId="2" fillId="0" borderId="0" xfId="0" applyNumberFormat="1"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showGridLines="0" tabSelected="1" zoomScaleNormal="100" workbookViewId="0">
      <selection activeCell="M17" sqref="M17"/>
    </sheetView>
  </sheetViews>
  <sheetFormatPr baseColWidth="10" defaultColWidth="9.1796875" defaultRowHeight="14.5" x14ac:dyDescent="0.35"/>
  <cols>
    <col min="1" max="1" width="20.453125" style="1" customWidth="1"/>
    <col min="2" max="2" width="19.1796875" style="1" customWidth="1"/>
    <col min="3" max="3" width="17" style="1" customWidth="1"/>
    <col min="4" max="4" width="9.1796875" style="1"/>
    <col min="5" max="5" width="1.7265625" style="1" customWidth="1"/>
    <col min="6" max="6" width="39" style="2" customWidth="1"/>
    <col min="7" max="16384" width="9.1796875" style="1"/>
  </cols>
  <sheetData>
    <row r="1" spans="1:9" ht="28.5" customHeight="1" thickBot="1" x14ac:dyDescent="0.4">
      <c r="A1" s="31" t="s">
        <v>31</v>
      </c>
      <c r="B1" s="32"/>
      <c r="C1" s="32"/>
      <c r="D1" s="32"/>
      <c r="E1" s="32"/>
      <c r="F1" s="32"/>
      <c r="G1" s="32"/>
      <c r="H1" s="32"/>
      <c r="I1" s="33"/>
    </row>
    <row r="3" spans="1:9" ht="23.15" customHeight="1" x14ac:dyDescent="0.25">
      <c r="A3" s="3" t="s">
        <v>0</v>
      </c>
      <c r="B3" s="37" t="s">
        <v>41</v>
      </c>
      <c r="C3" s="38"/>
      <c r="D3" s="38"/>
      <c r="E3" s="38"/>
      <c r="F3" s="38"/>
      <c r="G3" s="38"/>
      <c r="H3" s="38"/>
      <c r="I3" s="38"/>
    </row>
    <row r="4" spans="1:9" ht="3" customHeight="1" x14ac:dyDescent="0.25">
      <c r="A4" s="10"/>
      <c r="B4" s="5"/>
      <c r="C4" s="5"/>
      <c r="D4" s="5"/>
      <c r="E4" s="5"/>
      <c r="F4" s="4"/>
      <c r="G4" s="5"/>
      <c r="H4" s="5"/>
      <c r="I4" s="5"/>
    </row>
    <row r="5" spans="1:9" s="14" customFormat="1" ht="3" customHeight="1" thickBot="1" x14ac:dyDescent="0.3">
      <c r="F5" s="20"/>
    </row>
    <row r="6" spans="1:9" ht="23.15" customHeight="1" thickBot="1" x14ac:dyDescent="0.4">
      <c r="A6" s="31" t="s">
        <v>8</v>
      </c>
      <c r="B6" s="32"/>
      <c r="C6" s="32"/>
      <c r="D6" s="32"/>
      <c r="E6" s="32"/>
      <c r="F6" s="32"/>
      <c r="G6" s="32"/>
      <c r="H6" s="32"/>
      <c r="I6" s="33"/>
    </row>
    <row r="7" spans="1:9" ht="23.15" customHeight="1" x14ac:dyDescent="0.35">
      <c r="A7" s="3" t="s">
        <v>29</v>
      </c>
      <c r="B7" s="37">
        <v>15.6</v>
      </c>
      <c r="C7" s="38"/>
      <c r="D7" s="38"/>
      <c r="E7" s="6"/>
      <c r="F7" s="9" t="s">
        <v>7</v>
      </c>
      <c r="G7" s="36">
        <v>130000</v>
      </c>
      <c r="H7" s="36"/>
      <c r="I7" s="36"/>
    </row>
    <row r="8" spans="1:9" ht="3" customHeight="1" x14ac:dyDescent="0.25">
      <c r="A8" s="10"/>
      <c r="B8" s="5"/>
      <c r="C8" s="5"/>
      <c r="D8" s="5"/>
      <c r="F8" s="11"/>
      <c r="G8" s="5"/>
      <c r="H8" s="5"/>
      <c r="I8" s="5"/>
    </row>
    <row r="9" spans="1:9" ht="23.15" customHeight="1" x14ac:dyDescent="0.35">
      <c r="A9" s="3" t="s">
        <v>1</v>
      </c>
      <c r="B9" s="37">
        <v>2</v>
      </c>
      <c r="C9" s="38"/>
      <c r="D9" s="38"/>
      <c r="E9" s="6"/>
      <c r="F9" s="9" t="s">
        <v>4</v>
      </c>
      <c r="G9" s="37">
        <v>1</v>
      </c>
      <c r="H9" s="38"/>
      <c r="I9" s="38"/>
    </row>
    <row r="10" spans="1:9" ht="3" customHeight="1" x14ac:dyDescent="0.25">
      <c r="B10" s="5"/>
      <c r="C10" s="5"/>
      <c r="D10" s="5"/>
      <c r="G10" s="5"/>
      <c r="H10" s="5"/>
      <c r="I10" s="5"/>
    </row>
    <row r="11" spans="1:9" ht="23.15" customHeight="1" x14ac:dyDescent="0.25">
      <c r="A11" s="8" t="s">
        <v>3</v>
      </c>
      <c r="B11" s="3"/>
      <c r="C11" s="37">
        <v>25</v>
      </c>
      <c r="D11" s="38"/>
      <c r="E11" s="6"/>
      <c r="F11" s="9" t="s">
        <v>2</v>
      </c>
      <c r="G11" s="37">
        <v>0</v>
      </c>
      <c r="H11" s="38"/>
      <c r="I11" s="38"/>
    </row>
    <row r="12" spans="1:9" ht="3" customHeight="1" x14ac:dyDescent="0.25">
      <c r="C12" s="5"/>
      <c r="D12" s="5"/>
      <c r="G12" s="5"/>
      <c r="H12" s="5"/>
      <c r="I12" s="5"/>
    </row>
    <row r="13" spans="1:9" ht="23.15" customHeight="1" x14ac:dyDescent="0.25">
      <c r="A13" s="3" t="s">
        <v>5</v>
      </c>
      <c r="B13" s="38">
        <v>26</v>
      </c>
      <c r="C13" s="38"/>
      <c r="D13" s="38"/>
      <c r="E13" s="6"/>
      <c r="F13" s="9" t="s">
        <v>6</v>
      </c>
      <c r="G13" s="37" t="s">
        <v>42</v>
      </c>
      <c r="H13" s="38"/>
      <c r="I13" s="38"/>
    </row>
    <row r="14" spans="1:9" ht="3" customHeight="1" x14ac:dyDescent="0.25">
      <c r="B14" s="5"/>
      <c r="C14" s="5"/>
      <c r="D14" s="5"/>
      <c r="G14" s="5"/>
      <c r="H14" s="5"/>
      <c r="I14" s="5"/>
    </row>
    <row r="15" spans="1:9" ht="31.5" customHeight="1" x14ac:dyDescent="0.35">
      <c r="A15" s="28" t="s">
        <v>30</v>
      </c>
      <c r="B15" s="29"/>
      <c r="C15" s="38">
        <v>9</v>
      </c>
      <c r="D15" s="38"/>
      <c r="E15" s="6"/>
      <c r="F15" s="9" t="s">
        <v>9</v>
      </c>
      <c r="G15" s="37">
        <v>70</v>
      </c>
      <c r="H15" s="38"/>
      <c r="I15" s="38"/>
    </row>
    <row r="16" spans="1:9" ht="3" customHeight="1" x14ac:dyDescent="0.25">
      <c r="C16" s="5"/>
      <c r="D16" s="5"/>
      <c r="G16" s="5"/>
      <c r="H16" s="5"/>
      <c r="I16" s="5"/>
    </row>
    <row r="17" spans="1:9" ht="30.75" customHeight="1" x14ac:dyDescent="0.25">
      <c r="A17" s="28" t="s">
        <v>10</v>
      </c>
      <c r="B17" s="29"/>
      <c r="C17" s="38">
        <v>18</v>
      </c>
      <c r="D17" s="38"/>
      <c r="E17" s="6"/>
    </row>
    <row r="18" spans="1:9" ht="3" customHeight="1" x14ac:dyDescent="0.25">
      <c r="C18" s="5"/>
      <c r="D18" s="5"/>
    </row>
    <row r="19" spans="1:9" ht="30.75" customHeight="1" x14ac:dyDescent="0.35">
      <c r="A19" s="34" t="s">
        <v>11</v>
      </c>
      <c r="B19" s="35"/>
      <c r="C19" s="40" t="s">
        <v>43</v>
      </c>
      <c r="D19" s="40"/>
      <c r="E19" s="7"/>
      <c r="F19" s="9" t="s">
        <v>33</v>
      </c>
      <c r="G19" s="37"/>
      <c r="H19" s="38"/>
      <c r="I19" s="38"/>
    </row>
    <row r="20" spans="1:9" ht="3" customHeight="1" x14ac:dyDescent="0.25">
      <c r="C20" s="5"/>
      <c r="D20" s="5"/>
      <c r="G20" s="5"/>
      <c r="H20" s="5"/>
      <c r="I20" s="5"/>
    </row>
    <row r="21" spans="1:9" ht="3" customHeight="1" thickBot="1" x14ac:dyDescent="0.3">
      <c r="C21" s="14"/>
      <c r="D21" s="14"/>
    </row>
    <row r="22" spans="1:9" ht="23.15" customHeight="1" thickBot="1" x14ac:dyDescent="0.4">
      <c r="A22" s="31" t="s">
        <v>12</v>
      </c>
      <c r="B22" s="32"/>
      <c r="C22" s="32"/>
      <c r="D22" s="32"/>
      <c r="E22" s="32"/>
      <c r="F22" s="32"/>
      <c r="G22" s="32"/>
      <c r="H22" s="32"/>
      <c r="I22" s="33"/>
    </row>
    <row r="23" spans="1:9" ht="3" customHeight="1" x14ac:dyDescent="0.25"/>
    <row r="24" spans="1:9" ht="33" customHeight="1" x14ac:dyDescent="0.35">
      <c r="A24" s="28" t="s">
        <v>13</v>
      </c>
      <c r="B24" s="29"/>
      <c r="C24" s="22" t="s">
        <v>44</v>
      </c>
      <c r="D24" s="22"/>
      <c r="E24" s="6"/>
      <c r="F24" s="9" t="s">
        <v>18</v>
      </c>
      <c r="G24" s="30">
        <v>3</v>
      </c>
      <c r="H24" s="22"/>
      <c r="I24" s="22"/>
    </row>
    <row r="25" spans="1:9" ht="3" customHeight="1" x14ac:dyDescent="0.25">
      <c r="C25" s="12"/>
      <c r="D25" s="12"/>
      <c r="G25" s="12"/>
      <c r="H25" s="12"/>
      <c r="I25" s="12"/>
    </row>
    <row r="26" spans="1:9" ht="37.5" customHeight="1" x14ac:dyDescent="0.35">
      <c r="A26" s="28" t="s">
        <v>14</v>
      </c>
      <c r="B26" s="29"/>
      <c r="C26" s="39" t="s">
        <v>46</v>
      </c>
      <c r="D26" s="39"/>
      <c r="E26" s="6"/>
      <c r="F26" s="9" t="s">
        <v>15</v>
      </c>
      <c r="G26" s="30" t="s">
        <v>45</v>
      </c>
      <c r="H26" s="22"/>
      <c r="I26" s="22"/>
    </row>
    <row r="27" spans="1:9" ht="3" customHeight="1" x14ac:dyDescent="0.25">
      <c r="A27" s="2"/>
      <c r="B27" s="2"/>
      <c r="C27" s="12"/>
      <c r="D27" s="12"/>
      <c r="G27" s="12"/>
      <c r="H27" s="12"/>
      <c r="I27" s="12"/>
    </row>
    <row r="28" spans="1:9" ht="30" customHeight="1" x14ac:dyDescent="0.25">
      <c r="A28" s="28" t="s">
        <v>16</v>
      </c>
      <c r="B28" s="29"/>
      <c r="C28" s="22">
        <v>0</v>
      </c>
      <c r="D28" s="22"/>
      <c r="E28" s="6"/>
    </row>
    <row r="29" spans="1:9" ht="3" customHeight="1" x14ac:dyDescent="0.25">
      <c r="A29" s="2"/>
      <c r="B29" s="2"/>
      <c r="C29" s="12"/>
      <c r="D29" s="12"/>
    </row>
    <row r="30" spans="1:9" ht="35.25" customHeight="1" x14ac:dyDescent="0.35">
      <c r="A30" s="28" t="s">
        <v>32</v>
      </c>
      <c r="B30" s="35"/>
      <c r="C30" s="21" t="s">
        <v>43</v>
      </c>
      <c r="F30" s="9" t="s">
        <v>17</v>
      </c>
      <c r="G30" s="30"/>
      <c r="H30" s="22"/>
      <c r="I30" s="22"/>
    </row>
    <row r="31" spans="1:9" ht="3" customHeight="1" x14ac:dyDescent="0.35">
      <c r="C31" s="12"/>
      <c r="D31" s="12"/>
      <c r="G31" s="12"/>
      <c r="H31" s="12"/>
      <c r="I31" s="12"/>
    </row>
    <row r="32" spans="1:9" ht="27.75" customHeight="1" x14ac:dyDescent="0.35">
      <c r="A32" s="28" t="s">
        <v>39</v>
      </c>
      <c r="B32" s="28"/>
      <c r="C32" s="2">
        <v>20</v>
      </c>
    </row>
    <row r="33" spans="1:6" ht="3" customHeight="1" x14ac:dyDescent="0.35">
      <c r="C33" s="12"/>
      <c r="D33" s="19"/>
      <c r="E33" s="19"/>
    </row>
    <row r="34" spans="1:6" ht="27" customHeight="1" x14ac:dyDescent="0.35">
      <c r="A34" s="28" t="s">
        <v>19</v>
      </c>
      <c r="B34" s="29"/>
      <c r="C34" s="1">
        <v>8</v>
      </c>
    </row>
    <row r="35" spans="1:6" ht="3" customHeight="1" x14ac:dyDescent="0.35">
      <c r="C35" s="12"/>
    </row>
    <row r="36" spans="1:6" ht="12" customHeight="1" x14ac:dyDescent="0.35"/>
    <row r="37" spans="1:6" ht="23.15" customHeight="1" x14ac:dyDescent="0.35">
      <c r="A37" s="13" t="s">
        <v>20</v>
      </c>
      <c r="D37" s="22" t="s">
        <v>34</v>
      </c>
      <c r="E37" s="22"/>
    </row>
    <row r="38" spans="1:6" ht="3" customHeight="1" x14ac:dyDescent="0.35"/>
    <row r="39" spans="1:6" ht="23.15" customHeight="1" x14ac:dyDescent="0.35">
      <c r="A39" s="23" t="s">
        <v>21</v>
      </c>
      <c r="B39" s="24"/>
      <c r="C39" s="15">
        <v>14</v>
      </c>
      <c r="D39" s="25">
        <f>(C39*C41)/(C42*C43)*10^3</f>
        <v>0.62130177514792906</v>
      </c>
      <c r="E39" s="25"/>
      <c r="F39" s="1"/>
    </row>
    <row r="40" spans="1:6" ht="23.15" customHeight="1" x14ac:dyDescent="0.35">
      <c r="A40" s="23" t="s">
        <v>22</v>
      </c>
      <c r="B40" s="24"/>
      <c r="C40" s="15">
        <v>1</v>
      </c>
      <c r="D40" s="25"/>
      <c r="E40" s="25"/>
      <c r="F40" s="1"/>
    </row>
    <row r="41" spans="1:6" ht="23.15" customHeight="1" x14ac:dyDescent="0.35">
      <c r="A41" s="23" t="s">
        <v>23</v>
      </c>
      <c r="B41" s="24"/>
      <c r="C41" s="15">
        <v>150</v>
      </c>
      <c r="D41" s="25"/>
      <c r="E41" s="25"/>
      <c r="F41" s="1"/>
    </row>
    <row r="42" spans="1:6" ht="23.15" customHeight="1" x14ac:dyDescent="0.35">
      <c r="A42" s="23" t="s">
        <v>5</v>
      </c>
      <c r="B42" s="24"/>
      <c r="C42" s="16">
        <f>B13</f>
        <v>26</v>
      </c>
      <c r="D42" s="25"/>
      <c r="E42" s="25"/>
      <c r="F42" s="1"/>
    </row>
    <row r="43" spans="1:6" ht="23.15" customHeight="1" x14ac:dyDescent="0.35">
      <c r="A43" s="23" t="s">
        <v>7</v>
      </c>
      <c r="B43" s="24"/>
      <c r="C43" s="16">
        <f>G7</f>
        <v>130000</v>
      </c>
      <c r="D43" s="25"/>
      <c r="E43" s="25"/>
      <c r="F43" s="1"/>
    </row>
    <row r="44" spans="1:6" ht="23.15" customHeight="1" x14ac:dyDescent="0.35">
      <c r="A44" s="17" t="s">
        <v>35</v>
      </c>
      <c r="B44" s="6"/>
      <c r="C44" s="6"/>
      <c r="D44" s="2"/>
      <c r="F44" s="1"/>
    </row>
    <row r="45" spans="1:6" ht="3" customHeight="1" x14ac:dyDescent="0.35"/>
    <row r="46" spans="1:6" ht="23.15" customHeight="1" x14ac:dyDescent="0.35">
      <c r="A46" s="13" t="s">
        <v>40</v>
      </c>
      <c r="D46" s="22" t="s">
        <v>34</v>
      </c>
      <c r="E46" s="22"/>
    </row>
    <row r="47" spans="1:6" ht="3" customHeight="1" x14ac:dyDescent="0.35"/>
    <row r="48" spans="1:6" ht="23.15" customHeight="1" x14ac:dyDescent="0.35">
      <c r="A48" s="23" t="s">
        <v>21</v>
      </c>
      <c r="B48" s="24"/>
      <c r="C48" s="15">
        <v>4</v>
      </c>
      <c r="D48" s="25">
        <f>(C48*C52)/(C50*C51)*10</f>
        <v>0.43870967741935485</v>
      </c>
      <c r="E48" s="25"/>
      <c r="F48" s="1"/>
    </row>
    <row r="49" spans="1:7" ht="23.15" customHeight="1" x14ac:dyDescent="0.35">
      <c r="A49" s="23" t="s">
        <v>22</v>
      </c>
      <c r="B49" s="24"/>
      <c r="C49" s="15">
        <v>1</v>
      </c>
      <c r="D49" s="25"/>
      <c r="E49" s="25"/>
      <c r="F49" s="1"/>
    </row>
    <row r="50" spans="1:7" ht="23.15" customHeight="1" x14ac:dyDescent="0.35">
      <c r="A50" s="23" t="s">
        <v>26</v>
      </c>
      <c r="B50" s="24"/>
      <c r="C50" s="18">
        <v>62</v>
      </c>
      <c r="D50" s="25"/>
      <c r="E50" s="25"/>
      <c r="F50" s="1"/>
    </row>
    <row r="51" spans="1:7" ht="23.15" customHeight="1" x14ac:dyDescent="0.35">
      <c r="A51" s="23" t="s">
        <v>3</v>
      </c>
      <c r="B51" s="24"/>
      <c r="C51" s="16">
        <f>C11</f>
        <v>25</v>
      </c>
      <c r="D51" s="25"/>
      <c r="E51" s="25"/>
      <c r="F51" s="1"/>
    </row>
    <row r="52" spans="1:7" ht="23.15" customHeight="1" x14ac:dyDescent="0.35">
      <c r="A52" s="23" t="s">
        <v>24</v>
      </c>
      <c r="B52" s="24"/>
      <c r="C52" s="18">
        <v>17</v>
      </c>
      <c r="D52" s="25"/>
      <c r="E52" s="25"/>
      <c r="F52" s="1" t="s">
        <v>47</v>
      </c>
    </row>
    <row r="53" spans="1:7" ht="23.15" customHeight="1" x14ac:dyDescent="0.35">
      <c r="A53" s="17" t="s">
        <v>35</v>
      </c>
      <c r="F53" s="11"/>
      <c r="G53" s="10"/>
    </row>
    <row r="54" spans="1:7" ht="3" customHeight="1" x14ac:dyDescent="0.35"/>
    <row r="55" spans="1:7" ht="23.15" customHeight="1" x14ac:dyDescent="0.35">
      <c r="A55" s="13" t="s">
        <v>25</v>
      </c>
      <c r="D55" s="22" t="s">
        <v>34</v>
      </c>
      <c r="E55" s="22"/>
    </row>
    <row r="56" spans="1:7" ht="3" customHeight="1" x14ac:dyDescent="0.35"/>
    <row r="57" spans="1:7" ht="3" customHeight="1" x14ac:dyDescent="0.35"/>
    <row r="58" spans="1:7" ht="23.15" customHeight="1" x14ac:dyDescent="0.35">
      <c r="A58" s="23" t="s">
        <v>21</v>
      </c>
      <c r="B58" s="24"/>
      <c r="C58" s="15">
        <v>2</v>
      </c>
      <c r="D58" s="25">
        <f>(C58*C62)/(C60*C61)*10</f>
        <v>0.14049877063575694</v>
      </c>
      <c r="E58" s="25"/>
    </row>
    <row r="59" spans="1:7" ht="23.15" customHeight="1" x14ac:dyDescent="0.35">
      <c r="A59" s="23" t="s">
        <v>22</v>
      </c>
      <c r="B59" s="24"/>
      <c r="C59" s="15">
        <v>0.5</v>
      </c>
      <c r="D59" s="25"/>
      <c r="E59" s="25"/>
    </row>
    <row r="60" spans="1:7" ht="33.75" customHeight="1" x14ac:dyDescent="0.35">
      <c r="A60" s="26" t="s">
        <v>37</v>
      </c>
      <c r="B60" s="27"/>
      <c r="C60" s="18">
        <v>73</v>
      </c>
      <c r="D60" s="25"/>
      <c r="E60" s="25"/>
    </row>
    <row r="61" spans="1:7" ht="23.15" customHeight="1" x14ac:dyDescent="0.35">
      <c r="A61" s="23" t="s">
        <v>36</v>
      </c>
      <c r="B61" s="24"/>
      <c r="C61" s="16">
        <f>B7</f>
        <v>15.6</v>
      </c>
      <c r="D61" s="25"/>
      <c r="E61" s="25"/>
    </row>
    <row r="62" spans="1:7" ht="23.15" customHeight="1" x14ac:dyDescent="0.35">
      <c r="A62" s="23" t="s">
        <v>24</v>
      </c>
      <c r="B62" s="24"/>
      <c r="C62" s="18">
        <v>8</v>
      </c>
      <c r="D62" s="25"/>
      <c r="E62" s="25"/>
      <c r="F62" s="1" t="s">
        <v>48</v>
      </c>
    </row>
    <row r="63" spans="1:7" ht="23.15" customHeight="1" x14ac:dyDescent="0.35">
      <c r="A63" s="17" t="s">
        <v>35</v>
      </c>
    </row>
    <row r="64" spans="1:7" ht="23.15" customHeight="1" x14ac:dyDescent="0.35">
      <c r="A64" s="13" t="s">
        <v>27</v>
      </c>
    </row>
    <row r="65" spans="1:6" ht="3" customHeight="1" x14ac:dyDescent="0.35"/>
    <row r="66" spans="1:6" ht="3" customHeight="1" x14ac:dyDescent="0.35"/>
    <row r="67" spans="1:6" ht="23.15" customHeight="1" x14ac:dyDescent="0.35">
      <c r="A67" s="23" t="s">
        <v>21</v>
      </c>
      <c r="B67" s="24"/>
      <c r="C67" s="15">
        <v>2</v>
      </c>
    </row>
    <row r="68" spans="1:6" ht="23.15" customHeight="1" x14ac:dyDescent="0.35">
      <c r="A68" s="23" t="s">
        <v>22</v>
      </c>
      <c r="B68" s="24"/>
      <c r="C68" s="15">
        <v>0.5</v>
      </c>
    </row>
    <row r="69" spans="1:6" ht="3" customHeight="1" x14ac:dyDescent="0.35"/>
    <row r="70" spans="1:6" ht="23.15" customHeight="1" x14ac:dyDescent="0.35">
      <c r="A70" s="13" t="s">
        <v>28</v>
      </c>
    </row>
    <row r="71" spans="1:6" ht="3" customHeight="1" x14ac:dyDescent="0.35"/>
    <row r="72" spans="1:6" x14ac:dyDescent="0.35">
      <c r="A72" s="23" t="s">
        <v>21</v>
      </c>
      <c r="B72" s="24"/>
      <c r="C72" s="15">
        <v>7</v>
      </c>
      <c r="D72" s="25">
        <f>(C72*C76)/(C74*C75)*10</f>
        <v>107.69230769230771</v>
      </c>
      <c r="E72" s="25"/>
    </row>
    <row r="73" spans="1:6" x14ac:dyDescent="0.35">
      <c r="A73" s="23" t="s">
        <v>22</v>
      </c>
      <c r="B73" s="24"/>
      <c r="C73" s="15">
        <v>1</v>
      </c>
      <c r="D73" s="25"/>
      <c r="E73" s="25"/>
    </row>
    <row r="74" spans="1:6" ht="36.75" customHeight="1" x14ac:dyDescent="0.35">
      <c r="A74" s="26" t="s">
        <v>38</v>
      </c>
      <c r="B74" s="27"/>
      <c r="C74" s="18">
        <v>1</v>
      </c>
      <c r="D74" s="25"/>
      <c r="E74" s="25"/>
    </row>
    <row r="75" spans="1:6" x14ac:dyDescent="0.35">
      <c r="A75" s="23" t="s">
        <v>36</v>
      </c>
      <c r="B75" s="24"/>
      <c r="C75" s="16">
        <f>B7</f>
        <v>15.6</v>
      </c>
      <c r="D75" s="25"/>
      <c r="E75" s="25"/>
    </row>
    <row r="76" spans="1:6" ht="25.5" customHeight="1" x14ac:dyDescent="0.35">
      <c r="A76" s="23" t="s">
        <v>24</v>
      </c>
      <c r="B76" s="24"/>
      <c r="C76" s="18">
        <v>24</v>
      </c>
      <c r="D76" s="25"/>
      <c r="E76" s="25"/>
      <c r="F76" s="1" t="s">
        <v>49</v>
      </c>
    </row>
    <row r="77" spans="1:6" x14ac:dyDescent="0.35">
      <c r="A77" s="17" t="s">
        <v>35</v>
      </c>
    </row>
  </sheetData>
  <mergeCells count="61">
    <mergeCell ref="C24:D24"/>
    <mergeCell ref="C17:D17"/>
    <mergeCell ref="C19:D19"/>
    <mergeCell ref="G24:I24"/>
    <mergeCell ref="B3:I3"/>
    <mergeCell ref="A6:I6"/>
    <mergeCell ref="B13:D13"/>
    <mergeCell ref="C11:D11"/>
    <mergeCell ref="B9:D9"/>
    <mergeCell ref="B7:D7"/>
    <mergeCell ref="A1:I1"/>
    <mergeCell ref="A19:B19"/>
    <mergeCell ref="A30:B30"/>
    <mergeCell ref="G7:I7"/>
    <mergeCell ref="G9:I9"/>
    <mergeCell ref="G11:I11"/>
    <mergeCell ref="G13:I13"/>
    <mergeCell ref="G15:I15"/>
    <mergeCell ref="G19:I19"/>
    <mergeCell ref="A15:B15"/>
    <mergeCell ref="C15:D15"/>
    <mergeCell ref="A17:B17"/>
    <mergeCell ref="A22:I22"/>
    <mergeCell ref="A24:B24"/>
    <mergeCell ref="A26:B26"/>
    <mergeCell ref="C26:D26"/>
    <mergeCell ref="A34:B34"/>
    <mergeCell ref="A40:B40"/>
    <mergeCell ref="A41:B41"/>
    <mergeCell ref="A39:B39"/>
    <mergeCell ref="G26:I26"/>
    <mergeCell ref="G30:I30"/>
    <mergeCell ref="A32:B32"/>
    <mergeCell ref="A28:B28"/>
    <mergeCell ref="C28:D28"/>
    <mergeCell ref="A42:B42"/>
    <mergeCell ref="A43:B43"/>
    <mergeCell ref="D37:E37"/>
    <mergeCell ref="D39:E43"/>
    <mergeCell ref="A48:B48"/>
    <mergeCell ref="D48:E52"/>
    <mergeCell ref="A49:B49"/>
    <mergeCell ref="A50:B50"/>
    <mergeCell ref="A52:B52"/>
    <mergeCell ref="A51:B51"/>
    <mergeCell ref="D46:E46"/>
    <mergeCell ref="D55:E55"/>
    <mergeCell ref="A67:B67"/>
    <mergeCell ref="A68:B68"/>
    <mergeCell ref="A72:B72"/>
    <mergeCell ref="D72:E76"/>
    <mergeCell ref="A73:B73"/>
    <mergeCell ref="A74:B74"/>
    <mergeCell ref="A75:B75"/>
    <mergeCell ref="A76:B76"/>
    <mergeCell ref="A58:B58"/>
    <mergeCell ref="D58:E62"/>
    <mergeCell ref="A59:B59"/>
    <mergeCell ref="A60:B60"/>
    <mergeCell ref="A61:B61"/>
    <mergeCell ref="A62:B62"/>
  </mergeCells>
  <pageMargins left="0.511811024" right="0.511811024" top="0.78740157499999996" bottom="0.78740157499999996" header="0.31496062000000002" footer="0.31496062000000002"/>
  <pageSetup paperSize="9" scale="73" fitToHeight="0"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Planilha1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Cortes</dc:creator>
  <cp:lastModifiedBy>Fernanda Carrillo</cp:lastModifiedBy>
  <cp:lastPrinted>2018-10-30T20:29:08Z</cp:lastPrinted>
  <dcterms:created xsi:type="dcterms:W3CDTF">2018-10-30T18:32:41Z</dcterms:created>
  <dcterms:modified xsi:type="dcterms:W3CDTF">2018-11-26T12:56:14Z</dcterms:modified>
</cp:coreProperties>
</file>